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INetCache\Content.Outlook\266OF7YY\"/>
    </mc:Choice>
  </mc:AlternateContent>
  <xr:revisionPtr revIDLastSave="0" documentId="13_ncr:1_{3681F3C1-D5BE-48FA-A414-7D1634FB296E}" xr6:coauthVersionLast="45" xr6:coauthVersionMax="45" xr10:uidLastSave="{00000000-0000-0000-0000-000000000000}"/>
  <bookViews>
    <workbookView xWindow="-120" yWindow="-120" windowWidth="20730" windowHeight="11760" xr2:uid="{4D4F086C-8BE1-408A-807D-B7B1A5E141C0}"/>
  </bookViews>
  <sheets>
    <sheet name="Cash Flow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2" l="1"/>
  <c r="K28" i="2" s="1"/>
  <c r="J26" i="2"/>
  <c r="J28" i="2" s="1"/>
  <c r="I26" i="2"/>
  <c r="I28" i="2" s="1"/>
  <c r="H26" i="2"/>
  <c r="H28" i="2" s="1"/>
  <c r="G26" i="2"/>
  <c r="G28" i="2" s="1"/>
  <c r="F26" i="2"/>
  <c r="F28" i="2" s="1"/>
  <c r="E26" i="2"/>
  <c r="E28" i="2" s="1"/>
  <c r="D26" i="2"/>
  <c r="D28" i="2" s="1"/>
  <c r="C26" i="2"/>
  <c r="C28" i="2" s="1"/>
  <c r="B26" i="2"/>
  <c r="B28" i="2" s="1"/>
  <c r="K12" i="2"/>
  <c r="J12" i="2"/>
  <c r="I12" i="2"/>
  <c r="H12" i="2"/>
  <c r="G12" i="2"/>
  <c r="F12" i="2"/>
  <c r="E12" i="2"/>
  <c r="D12" i="2"/>
  <c r="C12" i="2"/>
  <c r="B12" i="2"/>
  <c r="B14" i="2" s="1"/>
  <c r="B30" i="2" l="1"/>
  <c r="C5" i="2" s="1"/>
  <c r="C14" i="2" s="1"/>
  <c r="C30" i="2" s="1"/>
  <c r="D5" i="2" s="1"/>
  <c r="D14" i="2" s="1"/>
  <c r="D30" i="2" s="1"/>
  <c r="E5" i="2" s="1"/>
  <c r="E14" i="2" s="1"/>
  <c r="E30" i="2" s="1"/>
  <c r="F5" i="2" s="1"/>
  <c r="F14" i="2" s="1"/>
  <c r="F30" i="2" s="1"/>
  <c r="G5" i="2" s="1"/>
  <c r="G14" i="2" s="1"/>
  <c r="G30" i="2" s="1"/>
  <c r="H5" i="2" s="1"/>
  <c r="H14" i="2" s="1"/>
  <c r="H30" i="2" s="1"/>
  <c r="I5" i="2" s="1"/>
  <c r="I14" i="2" s="1"/>
  <c r="I30" i="2" s="1"/>
  <c r="J5" i="2" s="1"/>
  <c r="J14" i="2" s="1"/>
  <c r="J30" i="2" s="1"/>
  <c r="K5" i="2" s="1"/>
  <c r="K14" i="2" s="1"/>
  <c r="K30" i="2" s="1"/>
</calcChain>
</file>

<file path=xl/sharedStrings.xml><?xml version="1.0" encoding="utf-8"?>
<sst xmlns="http://schemas.openxmlformats.org/spreadsheetml/2006/main" count="29" uniqueCount="29">
  <si>
    <t>[NOMBRE DE SU EMPRESA]</t>
  </si>
  <si>
    <t>Préstamos/otras inyecciones</t>
  </si>
  <si>
    <t>TOTAL COBROS EFECTIVO</t>
  </si>
  <si>
    <t>Total disponible</t>
  </si>
  <si>
    <t>SUBTOTAL</t>
  </si>
  <si>
    <t>TOTAL PAGOS EFECTIVO</t>
  </si>
  <si>
    <t>Prestamos.</t>
  </si>
  <si>
    <t>Flujo de caja a 10 semanas.</t>
  </si>
  <si>
    <r>
      <t xml:space="preserve">ENTRADAS </t>
    </r>
    <r>
      <rPr>
        <b/>
        <sz val="8"/>
        <rFont val="Arial"/>
        <family val="2"/>
      </rPr>
      <t>DE EFECTIVO</t>
    </r>
  </si>
  <si>
    <r>
      <t xml:space="preserve">SALIDAS </t>
    </r>
    <r>
      <rPr>
        <b/>
        <sz val="8"/>
        <rFont val="Arial"/>
        <family val="2"/>
      </rPr>
      <t>DE EFECTIVO</t>
    </r>
  </si>
  <si>
    <t>Tesoreria INICIO semana</t>
  </si>
  <si>
    <t>Impuestos (devoluciones IVA, etc)</t>
  </si>
  <si>
    <t>Clientes.</t>
  </si>
  <si>
    <t>Clientes. Dudosos</t>
  </si>
  <si>
    <t>Compras MMPP, Mercancia</t>
  </si>
  <si>
    <t>MANO DE OBRA</t>
  </si>
  <si>
    <t>Luz, agua, Telefono.</t>
  </si>
  <si>
    <t>Alquileres</t>
  </si>
  <si>
    <t>Sumnistros</t>
  </si>
  <si>
    <t>Servicos profesionales</t>
  </si>
  <si>
    <t>Publicidad, seguros, etc.</t>
  </si>
  <si>
    <t>Otros</t>
  </si>
  <si>
    <t>Impuestos</t>
  </si>
  <si>
    <t>SEMANA</t>
  </si>
  <si>
    <t>En la casilla B5 tienes que poner el saldo de tesoreria a principio de la semana</t>
  </si>
  <si>
    <t xml:space="preserve"> </t>
  </si>
  <si>
    <t>Puedes añadir los conceptos que consideres.</t>
  </si>
  <si>
    <t>Situación del efectivo (al final de la semana)</t>
  </si>
  <si>
    <t>Aquellos cobros que tienes dudas de cobro, o puedan retrasarse.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</si>
</sst>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vertical="center"/>
    </xf>
    <xf numFmtId="0" fontId="0" fillId="6" borderId="0" xfId="0" applyFill="1"/>
    <xf numFmtId="0" fontId="3" fillId="0" borderId="1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6" borderId="0" xfId="0" applyFont="1" applyFill="1"/>
    <xf numFmtId="0" fontId="7" fillId="6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3" fontId="5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/>
    </xf>
    <xf numFmtId="0" fontId="8" fillId="6" borderId="0" xfId="0" applyFont="1" applyFill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29115-7FBD-443C-BE6C-2B0D7B47D0C0}">
  <dimension ref="A1:P42"/>
  <sheetViews>
    <sheetView tabSelected="1" topLeftCell="A2" zoomScaleNormal="100" workbookViewId="0">
      <selection activeCell="F10" sqref="F10"/>
    </sheetView>
  </sheetViews>
  <sheetFormatPr baseColWidth="10" defaultRowHeight="15" x14ac:dyDescent="0.25"/>
  <cols>
    <col min="1" max="1" width="25.5703125" customWidth="1"/>
    <col min="2" max="10" width="10" customWidth="1"/>
    <col min="11" max="11" width="9.28515625" customWidth="1"/>
    <col min="12" max="12" width="3.42578125" style="11" customWidth="1"/>
    <col min="13" max="13" width="26.42578125" customWidth="1"/>
  </cols>
  <sheetData>
    <row r="1" spans="1:1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6" ht="18.75" x14ac:dyDescent="0.3">
      <c r="A2" s="16" t="s">
        <v>7</v>
      </c>
      <c r="B2" s="11"/>
      <c r="C2" s="11"/>
      <c r="D2" s="11"/>
      <c r="E2" s="11"/>
      <c r="F2" s="11" t="s">
        <v>0</v>
      </c>
      <c r="G2" s="11"/>
      <c r="H2" s="11"/>
      <c r="I2" s="11"/>
      <c r="J2" s="11"/>
      <c r="K2" s="11"/>
      <c r="M2" s="19"/>
    </row>
    <row r="3" spans="1:16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M3" s="19"/>
    </row>
    <row r="4" spans="1:16" ht="18.75" x14ac:dyDescent="0.25">
      <c r="A4" s="17" t="s">
        <v>23</v>
      </c>
      <c r="B4" s="17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M4" s="19"/>
    </row>
    <row r="5" spans="1:16" ht="30" customHeight="1" x14ac:dyDescent="0.25">
      <c r="A5" s="15" t="s">
        <v>10</v>
      </c>
      <c r="B5" s="18">
        <v>65000</v>
      </c>
      <c r="C5" s="5">
        <f t="shared" ref="C5:K5" si="0">B30</f>
        <v>110350</v>
      </c>
      <c r="D5" s="5">
        <f t="shared" si="0"/>
        <v>80700</v>
      </c>
      <c r="E5" s="5">
        <f t="shared" si="0"/>
        <v>125550</v>
      </c>
      <c r="F5" s="5">
        <f t="shared" si="0"/>
        <v>40900</v>
      </c>
      <c r="G5" s="5">
        <f t="shared" si="0"/>
        <v>11250</v>
      </c>
      <c r="H5" s="5">
        <f t="shared" si="0"/>
        <v>-63400</v>
      </c>
      <c r="I5" s="5">
        <f t="shared" si="0"/>
        <v>-118050</v>
      </c>
      <c r="J5" s="5">
        <f t="shared" si="0"/>
        <v>27300</v>
      </c>
      <c r="K5" s="5">
        <f t="shared" si="0"/>
        <v>-2350</v>
      </c>
      <c r="M5" s="19" t="s">
        <v>24</v>
      </c>
      <c r="N5" s="19"/>
      <c r="O5" s="19"/>
      <c r="P5" s="19"/>
    </row>
    <row r="6" spans="1:16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M6" s="19"/>
    </row>
    <row r="7" spans="1:16" ht="21" customHeight="1" x14ac:dyDescent="0.25">
      <c r="A7" s="9" t="s">
        <v>8</v>
      </c>
      <c r="B7" s="11"/>
      <c r="C7" s="11"/>
      <c r="D7" s="11"/>
      <c r="E7" s="11"/>
      <c r="F7" s="11"/>
      <c r="G7" s="11"/>
      <c r="H7" s="11"/>
      <c r="I7" s="11"/>
      <c r="J7" s="11"/>
      <c r="K7" s="11"/>
      <c r="M7" s="19"/>
    </row>
    <row r="8" spans="1:16" x14ac:dyDescent="0.25">
      <c r="A8" s="3" t="s">
        <v>12</v>
      </c>
      <c r="B8" s="6">
        <v>150000</v>
      </c>
      <c r="C8" s="6">
        <v>75000</v>
      </c>
      <c r="D8" s="6">
        <v>150000</v>
      </c>
      <c r="E8" s="6">
        <v>50000</v>
      </c>
      <c r="F8" s="6">
        <v>75000</v>
      </c>
      <c r="G8" s="6">
        <v>15000</v>
      </c>
      <c r="H8" s="6">
        <v>50000</v>
      </c>
      <c r="I8" s="6">
        <v>250000</v>
      </c>
      <c r="J8" s="6">
        <v>75000</v>
      </c>
      <c r="K8" s="6">
        <v>50000</v>
      </c>
      <c r="M8" s="19"/>
    </row>
    <row r="9" spans="1:16" x14ac:dyDescent="0.25">
      <c r="A9" s="3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11" t="s">
        <v>25</v>
      </c>
      <c r="M9" s="19"/>
    </row>
    <row r="10" spans="1:16" x14ac:dyDescent="0.25">
      <c r="A10" s="3" t="s">
        <v>1</v>
      </c>
      <c r="B10" s="6"/>
      <c r="C10" s="6"/>
      <c r="D10" s="6"/>
      <c r="E10" s="6">
        <v>50000</v>
      </c>
      <c r="F10" s="6"/>
      <c r="G10" s="6">
        <v>15000</v>
      </c>
      <c r="H10" s="6"/>
      <c r="I10" s="6"/>
      <c r="J10" s="6"/>
      <c r="K10" s="6"/>
      <c r="M10" s="25" t="s">
        <v>28</v>
      </c>
    </row>
    <row r="11" spans="1:16" x14ac:dyDescent="0.25">
      <c r="A11" s="3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M11" s="19"/>
    </row>
    <row r="12" spans="1:16" x14ac:dyDescent="0.25">
      <c r="A12" s="7" t="s">
        <v>2</v>
      </c>
      <c r="B12" s="8">
        <f t="shared" ref="B12:K12" si="1">SUM(B8:B10)</f>
        <v>150000</v>
      </c>
      <c r="C12" s="8">
        <f t="shared" si="1"/>
        <v>75000</v>
      </c>
      <c r="D12" s="8">
        <f t="shared" si="1"/>
        <v>150000</v>
      </c>
      <c r="E12" s="8">
        <f t="shared" si="1"/>
        <v>100000</v>
      </c>
      <c r="F12" s="8">
        <f t="shared" si="1"/>
        <v>75000</v>
      </c>
      <c r="G12" s="8">
        <f t="shared" si="1"/>
        <v>30000</v>
      </c>
      <c r="H12" s="8">
        <f t="shared" si="1"/>
        <v>50000</v>
      </c>
      <c r="I12" s="8">
        <f t="shared" si="1"/>
        <v>250000</v>
      </c>
      <c r="J12" s="8">
        <f t="shared" si="1"/>
        <v>75000</v>
      </c>
      <c r="K12" s="8">
        <f t="shared" si="1"/>
        <v>50000</v>
      </c>
      <c r="M12" s="19"/>
    </row>
    <row r="13" spans="1:16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M13" s="19"/>
    </row>
    <row r="14" spans="1:16" x14ac:dyDescent="0.25">
      <c r="A14" s="21" t="s">
        <v>3</v>
      </c>
      <c r="B14" s="22">
        <f t="shared" ref="B14:K14" si="2">(B5+B12)</f>
        <v>215000</v>
      </c>
      <c r="C14" s="22">
        <f t="shared" si="2"/>
        <v>185350</v>
      </c>
      <c r="D14" s="22">
        <f t="shared" si="2"/>
        <v>230700</v>
      </c>
      <c r="E14" s="22">
        <f t="shared" si="2"/>
        <v>225550</v>
      </c>
      <c r="F14" s="22">
        <f t="shared" si="2"/>
        <v>115900</v>
      </c>
      <c r="G14" s="22">
        <f t="shared" si="2"/>
        <v>41250</v>
      </c>
      <c r="H14" s="22">
        <f t="shared" si="2"/>
        <v>-13400</v>
      </c>
      <c r="I14" s="22">
        <f t="shared" si="2"/>
        <v>131950</v>
      </c>
      <c r="J14" s="22">
        <f t="shared" si="2"/>
        <v>102300</v>
      </c>
      <c r="K14" s="22">
        <f t="shared" si="2"/>
        <v>47650</v>
      </c>
      <c r="M14" s="19"/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M15" s="19"/>
    </row>
    <row r="16" spans="1:16" x14ac:dyDescent="0.25">
      <c r="A16" s="9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M16" s="19"/>
    </row>
    <row r="17" spans="1:13" x14ac:dyDescent="0.25">
      <c r="A17" s="3" t="s">
        <v>14</v>
      </c>
      <c r="B17" s="4">
        <v>15000</v>
      </c>
      <c r="C17" s="4">
        <v>15000</v>
      </c>
      <c r="D17" s="4">
        <v>15000</v>
      </c>
      <c r="E17" s="4">
        <v>15000</v>
      </c>
      <c r="F17" s="4">
        <v>15000</v>
      </c>
      <c r="G17" s="4">
        <v>15000</v>
      </c>
      <c r="H17" s="4">
        <v>15000</v>
      </c>
      <c r="I17" s="4">
        <v>15000</v>
      </c>
      <c r="J17" s="4">
        <v>15000</v>
      </c>
      <c r="K17" s="4">
        <v>15000</v>
      </c>
      <c r="M17" s="25" t="s">
        <v>26</v>
      </c>
    </row>
    <row r="18" spans="1:13" x14ac:dyDescent="0.25">
      <c r="A18" s="3" t="s">
        <v>15</v>
      </c>
      <c r="B18" s="4">
        <v>45000</v>
      </c>
      <c r="C18" s="4">
        <v>45000</v>
      </c>
      <c r="D18" s="4">
        <v>45000</v>
      </c>
      <c r="E18" s="4">
        <v>45000</v>
      </c>
      <c r="F18" s="4">
        <v>45000</v>
      </c>
      <c r="G18" s="4">
        <v>45000</v>
      </c>
      <c r="H18" s="4">
        <v>45000</v>
      </c>
      <c r="I18" s="4">
        <v>45000</v>
      </c>
      <c r="J18" s="4">
        <v>45000</v>
      </c>
      <c r="K18" s="4">
        <v>45000</v>
      </c>
      <c r="M18" s="19"/>
    </row>
    <row r="19" spans="1:13" x14ac:dyDescent="0.25">
      <c r="A19" s="3" t="s">
        <v>16</v>
      </c>
      <c r="B19" s="4">
        <v>5000</v>
      </c>
      <c r="C19" s="4">
        <v>5000</v>
      </c>
      <c r="D19" s="4">
        <v>5000</v>
      </c>
      <c r="E19" s="4">
        <v>5000</v>
      </c>
      <c r="F19" s="4">
        <v>5000</v>
      </c>
      <c r="G19" s="4">
        <v>5000</v>
      </c>
      <c r="H19" s="4">
        <v>5000</v>
      </c>
      <c r="I19" s="4">
        <v>5000</v>
      </c>
      <c r="J19" s="4">
        <v>5000</v>
      </c>
      <c r="K19" s="4">
        <v>5000</v>
      </c>
      <c r="M19" s="19"/>
    </row>
    <row r="20" spans="1:13" x14ac:dyDescent="0.25">
      <c r="A20" s="3" t="s">
        <v>17</v>
      </c>
      <c r="B20" s="4">
        <v>35000</v>
      </c>
      <c r="C20" s="4">
        <v>35000</v>
      </c>
      <c r="D20" s="4">
        <v>35000</v>
      </c>
      <c r="E20" s="4">
        <v>35000</v>
      </c>
      <c r="F20" s="4">
        <v>35000</v>
      </c>
      <c r="G20" s="4">
        <v>35000</v>
      </c>
      <c r="H20" s="4">
        <v>35000</v>
      </c>
      <c r="I20" s="4">
        <v>35000</v>
      </c>
      <c r="J20" s="4">
        <v>35000</v>
      </c>
      <c r="K20" s="4">
        <v>35000</v>
      </c>
      <c r="M20" s="19"/>
    </row>
    <row r="21" spans="1:13" x14ac:dyDescent="0.25">
      <c r="A21" s="3" t="s">
        <v>18</v>
      </c>
      <c r="B21" s="4">
        <v>1500</v>
      </c>
      <c r="C21" s="4">
        <v>1500</v>
      </c>
      <c r="D21" s="4">
        <v>1500</v>
      </c>
      <c r="E21" s="4">
        <v>1500</v>
      </c>
      <c r="F21" s="4">
        <v>1500</v>
      </c>
      <c r="G21" s="4">
        <v>1500</v>
      </c>
      <c r="H21" s="4">
        <v>1500</v>
      </c>
      <c r="I21" s="4">
        <v>1500</v>
      </c>
      <c r="J21" s="4">
        <v>1500</v>
      </c>
      <c r="K21" s="4">
        <v>1500</v>
      </c>
      <c r="M21" s="19"/>
    </row>
    <row r="22" spans="1:13" x14ac:dyDescent="0.25">
      <c r="A22" s="3" t="s">
        <v>19</v>
      </c>
      <c r="B22" s="4">
        <v>750</v>
      </c>
      <c r="C22" s="4">
        <v>750</v>
      </c>
      <c r="D22" s="4">
        <v>750</v>
      </c>
      <c r="E22" s="4">
        <v>750</v>
      </c>
      <c r="F22" s="4">
        <v>750</v>
      </c>
      <c r="G22" s="4">
        <v>750</v>
      </c>
      <c r="H22" s="4">
        <v>750</v>
      </c>
      <c r="I22" s="4">
        <v>750</v>
      </c>
      <c r="J22" s="4">
        <v>750</v>
      </c>
      <c r="K22" s="4">
        <v>750</v>
      </c>
      <c r="M22" s="19"/>
    </row>
    <row r="23" spans="1:13" x14ac:dyDescent="0.25">
      <c r="A23" s="3" t="s">
        <v>20</v>
      </c>
      <c r="B23" s="4">
        <v>900</v>
      </c>
      <c r="C23" s="4">
        <v>900</v>
      </c>
      <c r="D23" s="4">
        <v>900</v>
      </c>
      <c r="E23" s="4">
        <v>900</v>
      </c>
      <c r="F23" s="4">
        <v>900</v>
      </c>
      <c r="G23" s="4">
        <v>900</v>
      </c>
      <c r="H23" s="4">
        <v>900</v>
      </c>
      <c r="I23" s="4">
        <v>900</v>
      </c>
      <c r="J23" s="4">
        <v>900</v>
      </c>
      <c r="K23" s="4">
        <v>900</v>
      </c>
      <c r="M23" s="19"/>
    </row>
    <row r="24" spans="1:13" x14ac:dyDescent="0.25">
      <c r="A24" s="3" t="s">
        <v>21</v>
      </c>
      <c r="B24" s="4"/>
      <c r="C24" s="4"/>
      <c r="D24" s="4">
        <v>500</v>
      </c>
      <c r="E24" s="4"/>
      <c r="F24" s="4"/>
      <c r="G24" s="4"/>
      <c r="H24" s="4"/>
      <c r="I24" s="4"/>
      <c r="J24" s="4"/>
      <c r="K24" s="4"/>
    </row>
    <row r="25" spans="1:13" x14ac:dyDescent="0.25">
      <c r="A25" s="3" t="s">
        <v>22</v>
      </c>
      <c r="B25" s="4"/>
      <c r="C25" s="4"/>
      <c r="D25" s="4"/>
      <c r="E25" s="4">
        <v>80000</v>
      </c>
      <c r="F25" s="4"/>
      <c r="G25" s="4"/>
      <c r="H25" s="4"/>
      <c r="I25" s="4"/>
      <c r="J25" s="4"/>
      <c r="K25" s="4"/>
      <c r="M25" s="19"/>
    </row>
    <row r="26" spans="1:13" x14ac:dyDescent="0.25">
      <c r="A26" s="12" t="s">
        <v>4</v>
      </c>
      <c r="B26" s="10">
        <f t="shared" ref="B26:K26" si="3">SUM(B17:B25)</f>
        <v>103150</v>
      </c>
      <c r="C26" s="10">
        <f t="shared" si="3"/>
        <v>103150</v>
      </c>
      <c r="D26" s="10">
        <f t="shared" si="3"/>
        <v>103650</v>
      </c>
      <c r="E26" s="10">
        <f t="shared" si="3"/>
        <v>183150</v>
      </c>
      <c r="F26" s="10">
        <f t="shared" si="3"/>
        <v>103150</v>
      </c>
      <c r="G26" s="10">
        <f t="shared" si="3"/>
        <v>103150</v>
      </c>
      <c r="H26" s="10">
        <f t="shared" si="3"/>
        <v>103150</v>
      </c>
      <c r="I26" s="10">
        <f t="shared" si="3"/>
        <v>103150</v>
      </c>
      <c r="J26" s="10">
        <f t="shared" si="3"/>
        <v>103150</v>
      </c>
      <c r="K26" s="10">
        <f t="shared" si="3"/>
        <v>103150</v>
      </c>
      <c r="M26" s="19"/>
    </row>
    <row r="27" spans="1:13" x14ac:dyDescent="0.25">
      <c r="A27" s="13" t="s">
        <v>6</v>
      </c>
      <c r="B27" s="4">
        <v>1500</v>
      </c>
      <c r="C27" s="4">
        <v>1500</v>
      </c>
      <c r="D27" s="4">
        <v>1500</v>
      </c>
      <c r="E27" s="4">
        <v>1500</v>
      </c>
      <c r="F27" s="4">
        <v>1500</v>
      </c>
      <c r="G27" s="4">
        <v>1500</v>
      </c>
      <c r="H27" s="4">
        <v>1500</v>
      </c>
      <c r="I27" s="4">
        <v>1500</v>
      </c>
      <c r="J27" s="4">
        <v>1500</v>
      </c>
      <c r="K27" s="4">
        <v>1500</v>
      </c>
      <c r="M27" s="19"/>
    </row>
    <row r="28" spans="1:13" x14ac:dyDescent="0.25">
      <c r="A28" s="23" t="s">
        <v>5</v>
      </c>
      <c r="B28" s="24">
        <f t="shared" ref="B28:K28" si="4">SUM(B26:B27)</f>
        <v>104650</v>
      </c>
      <c r="C28" s="24">
        <f t="shared" si="4"/>
        <v>104650</v>
      </c>
      <c r="D28" s="24">
        <f t="shared" si="4"/>
        <v>105150</v>
      </c>
      <c r="E28" s="24">
        <f t="shared" si="4"/>
        <v>184650</v>
      </c>
      <c r="F28" s="24">
        <f t="shared" si="4"/>
        <v>104650</v>
      </c>
      <c r="G28" s="24">
        <f t="shared" si="4"/>
        <v>104650</v>
      </c>
      <c r="H28" s="24">
        <f t="shared" si="4"/>
        <v>104650</v>
      </c>
      <c r="I28" s="24">
        <f t="shared" si="4"/>
        <v>104650</v>
      </c>
      <c r="J28" s="24">
        <f t="shared" si="4"/>
        <v>104650</v>
      </c>
      <c r="K28" s="24">
        <f t="shared" si="4"/>
        <v>104650</v>
      </c>
      <c r="M28" s="19"/>
    </row>
    <row r="29" spans="1:1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M29" s="19"/>
    </row>
    <row r="30" spans="1:13" ht="25.5" x14ac:dyDescent="0.25">
      <c r="A30" s="14" t="s">
        <v>27</v>
      </c>
      <c r="B30" s="5">
        <f t="shared" ref="B30:K30" si="5">(B14-B28)</f>
        <v>110350</v>
      </c>
      <c r="C30" s="5">
        <f t="shared" si="5"/>
        <v>80700</v>
      </c>
      <c r="D30" s="5">
        <f t="shared" si="5"/>
        <v>125550</v>
      </c>
      <c r="E30" s="5">
        <f t="shared" si="5"/>
        <v>40900</v>
      </c>
      <c r="F30" s="5">
        <f t="shared" si="5"/>
        <v>11250</v>
      </c>
      <c r="G30" s="5">
        <f t="shared" si="5"/>
        <v>-63400</v>
      </c>
      <c r="H30" s="5">
        <f t="shared" si="5"/>
        <v>-118050</v>
      </c>
      <c r="I30" s="5">
        <f t="shared" si="5"/>
        <v>27300</v>
      </c>
      <c r="J30" s="5">
        <f t="shared" si="5"/>
        <v>-2350</v>
      </c>
      <c r="K30" s="5">
        <f t="shared" si="5"/>
        <v>-57000</v>
      </c>
      <c r="M30" s="19"/>
    </row>
    <row r="31" spans="1:13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M31" s="19"/>
    </row>
    <row r="32" spans="1:13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M32" s="19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0"/>
      <c r="M33" s="19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0"/>
      <c r="M34" s="19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0"/>
      <c r="M35" s="19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0"/>
      <c r="M36" s="19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0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0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0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0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0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0"/>
    </row>
  </sheetData>
  <conditionalFormatting sqref="B5:K3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2020-04-01T11:26:01Z</dcterms:created>
  <dcterms:modified xsi:type="dcterms:W3CDTF">2020-04-07T06:49:13Z</dcterms:modified>
</cp:coreProperties>
</file>